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04c24409007fffd/RWTH/4. Semester/Mobile Robotics/Robot Project/"/>
    </mc:Choice>
  </mc:AlternateContent>
  <xr:revisionPtr revIDLastSave="283" documentId="13_ncr:1_{B2C09CDD-038F-492D-975B-45EE8BEE26F9}" xr6:coauthVersionLast="47" xr6:coauthVersionMax="47" xr10:uidLastSave="{91C190D2-F925-440C-88C4-048A1D7D4AAC}"/>
  <bookViews>
    <workbookView xWindow="-110" yWindow="-110" windowWidth="19420" windowHeight="10420" tabRatio="331" xr2:uid="{4653D19A-DD87-425F-A106-0774FA972FC9}"/>
  </bookViews>
  <sheets>
    <sheet name="Robot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1" l="1"/>
  <c r="F11" i="11"/>
  <c r="F10" i="11"/>
  <c r="F9" i="11"/>
  <c r="F17" i="11"/>
  <c r="F18" i="11"/>
  <c r="F19" i="11"/>
  <c r="F8" i="11"/>
  <c r="F7" i="11"/>
  <c r="F5" i="11"/>
  <c r="F3" i="11"/>
  <c r="F16" i="11"/>
  <c r="F6" i="11"/>
  <c r="F15" i="11"/>
  <c r="F4" i="11"/>
  <c r="F2" i="11"/>
  <c r="F31" i="11" l="1"/>
  <c r="G12" i="11" s="1"/>
  <c r="G15" i="11" l="1"/>
  <c r="G7" i="11"/>
  <c r="G9" i="11"/>
  <c r="G3" i="11"/>
  <c r="G6" i="11"/>
  <c r="G5" i="11"/>
  <c r="G10" i="11"/>
  <c r="G4" i="11"/>
  <c r="G2" i="11"/>
  <c r="G19" i="11"/>
  <c r="G11" i="11"/>
  <c r="G16" i="11"/>
  <c r="G8" i="11"/>
  <c r="G17" i="11"/>
  <c r="G18" i="11"/>
</calcChain>
</file>

<file path=xl/sharedStrings.xml><?xml version="1.0" encoding="utf-8"?>
<sst xmlns="http://schemas.openxmlformats.org/spreadsheetml/2006/main" count="111" uniqueCount="93">
  <si>
    <t>Description</t>
  </si>
  <si>
    <t>Supplier</t>
  </si>
  <si>
    <t>Qty</t>
  </si>
  <si>
    <t>Part</t>
  </si>
  <si>
    <t>Unit price [€]</t>
  </si>
  <si>
    <t>TOTAL</t>
  </si>
  <si>
    <t>Fraction</t>
  </si>
  <si>
    <t>Status</t>
  </si>
  <si>
    <t>Supplier Art. Nr.</t>
  </si>
  <si>
    <t>Link</t>
  </si>
  <si>
    <t>Material</t>
  </si>
  <si>
    <t>Manufactured Parts</t>
  </si>
  <si>
    <t>Line Total [€]</t>
  </si>
  <si>
    <t>PLA</t>
  </si>
  <si>
    <t>Ordered</t>
  </si>
  <si>
    <t>Arrived</t>
  </si>
  <si>
    <t>Not ord.</t>
  </si>
  <si>
    <t>Version Number</t>
  </si>
  <si>
    <t>ESP32 D1 R32</t>
  </si>
  <si>
    <t>Wemos D1 R32, ESP32 Development Board with Arduino Uno footprint</t>
  </si>
  <si>
    <t>Robótica Fácil</t>
  </si>
  <si>
    <t>WEMOS_R32</t>
  </si>
  <si>
    <t>https://roboticafacil.es/?product=wemos-esp32</t>
  </si>
  <si>
    <t>https://roboticafacil.es/?product=cable-mini-usb-30-cm</t>
  </si>
  <si>
    <t>USB_CABLE-BLUE</t>
  </si>
  <si>
    <t>Traffic Light LED module</t>
  </si>
  <si>
    <t>https://roboticafacil.es/?product=semaforo-led-modulo</t>
  </si>
  <si>
    <t>Cables</t>
  </si>
  <si>
    <t>Smart Car</t>
  </si>
  <si>
    <t>Robot Smart Car 2WD, including motors and wheels</t>
  </si>
  <si>
    <t>Electron Perdido</t>
  </si>
  <si>
    <t>https://electronperdido.com/shop/robots/smart_car/</t>
  </si>
  <si>
    <t>LED Module</t>
  </si>
  <si>
    <t>IR Disance Sensor</t>
  </si>
  <si>
    <t>https://electronperdido.com/shop/sensores/distancia/sensor-distancia-infrarrojo-ir/</t>
  </si>
  <si>
    <t>0008</t>
  </si>
  <si>
    <t>Motor Controller</t>
  </si>
  <si>
    <t>HW-201 Infrared distance sensor, range 2-30 cm</t>
  </si>
  <si>
    <t>0036</t>
  </si>
  <si>
    <t>https://electronperdido.com/shop/motores/controladores/controlador-motores-l298n/</t>
  </si>
  <si>
    <t>L298 Motor controller, two H-bridges, 2A</t>
  </si>
  <si>
    <t>https://electronperdido.com/shop/sensores/movimiento/final-de-carrera-tacometro-optico-mini/</t>
  </si>
  <si>
    <t>1007</t>
  </si>
  <si>
    <t>10</t>
  </si>
  <si>
    <t>0278</t>
  </si>
  <si>
    <t>Slotted Optocoupler</t>
  </si>
  <si>
    <t>Compact IR rotary speed sensing module, based on WYC-H206</t>
  </si>
  <si>
    <t>0188</t>
  </si>
  <si>
    <t>https://electronperdido.com/shop/sensores/rastreo/sensor-de-rastreo-de-lineas-tcrt5000/</t>
  </si>
  <si>
    <t>Line Following Sensor</t>
  </si>
  <si>
    <t>TCRT5000 Infrared Line Following Sensor</t>
  </si>
  <si>
    <t>0310</t>
  </si>
  <si>
    <t>Battery connector</t>
  </si>
  <si>
    <t>Barrel plug to 9V battery connector</t>
  </si>
  <si>
    <t>https://electronperdido.com/shop/baterias/portapilas-baterias/6lr619v/conector-pila-9v-arduino/</t>
  </si>
  <si>
    <t>Mini-USB</t>
  </si>
  <si>
    <t>Male-Female, long</t>
  </si>
  <si>
    <t>Male-Female, short</t>
  </si>
  <si>
    <t>Male-Male, short</t>
  </si>
  <si>
    <t>USB-A to Mini-USB cable, 30 cm, blue</t>
  </si>
  <si>
    <t>Jump wire cables, 20 cm, 40 pcs, male to female</t>
  </si>
  <si>
    <t>Jump wire cables, 10 cm, 40 pcs, male to female</t>
  </si>
  <si>
    <t>0021</t>
  </si>
  <si>
    <t>https://electronperdido.com/shop/cables/arduino/cable-arduino-macho-hembra-20cm-40-unidades/</t>
  </si>
  <si>
    <t>0065</t>
  </si>
  <si>
    <t>https://electronperdido.com/shop/cables/arduino/cable-arduino-macho-hembra-10cm-40-unidades/</t>
  </si>
  <si>
    <t>Jump wire cables, 10 cm, 10 pcs, male to male</t>
  </si>
  <si>
    <t>0606-mm</t>
  </si>
  <si>
    <t>https://electronperdido.com/shop/cables/arduino/cable-arduino-10cm-10-pin-macho-macho/</t>
  </si>
  <si>
    <t>Screws, Nuts</t>
  </si>
  <si>
    <t>Accelerometer 9 axes</t>
  </si>
  <si>
    <t>9-axis Accelerometer MPU-9250, Module GY-9250</t>
  </si>
  <si>
    <t>0139</t>
  </si>
  <si>
    <t>https://electronperdido.com/shop/sensores/aceleracion/acelerometro-9-ejes-mpu9250/</t>
  </si>
  <si>
    <t>Prototype board</t>
  </si>
  <si>
    <t>Perforated prototype board, 20x80 mm</t>
  </si>
  <si>
    <t>0402-2x8</t>
  </si>
  <si>
    <t>https://electronperdido.com/shop/herramienta/prototipado/placa-perforada-prototipado-distintos-tamanos/?attribute_tamano=2+x+8+cm</t>
  </si>
  <si>
    <t>PCB headers</t>
  </si>
  <si>
    <t>Female PCB headers, 15 pins – 2,54 mm pitch</t>
  </si>
  <si>
    <t>0478</t>
  </si>
  <si>
    <t>https://electronperdido.com/shop/conectores/header-hembra/header-hembra-15-pines-254mm/</t>
  </si>
  <si>
    <t>9V battery</t>
  </si>
  <si>
    <t>https://electronperdido.com/shop/baterias/pilas/6lr61-9v/</t>
  </si>
  <si>
    <t>Battery 6LR61, 9V,  390mAh, Procell</t>
  </si>
  <si>
    <t>M3 nut</t>
  </si>
  <si>
    <t>M3x8 screw</t>
  </si>
  <si>
    <t>M3 nut, DIN 934, stainless steel</t>
  </si>
  <si>
    <t>Phillips Pan Head Machine Screws, M3x8, DIN 7985, stainless steel</t>
  </si>
  <si>
    <t>Front Mounting Adapter</t>
  </si>
  <si>
    <t>Rear Mounting Adapter</t>
  </si>
  <si>
    <t>TCRT5000 Mount Top</t>
  </si>
  <si>
    <t>TCRT5000 Mount Bottom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</si>
</sst>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SEK]"/>
    <numFmt numFmtId="165" formatCode="#,##0.00\ &quot;€&quot;"/>
    <numFmt numFmtId="166" formatCode="#,##0.00\ [$€-1]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/>
      <top style="thick">
        <color auto="1"/>
      </top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6" fillId="5" borderId="0" applyNumberFormat="0" applyBorder="0" applyAlignment="0" applyProtection="0"/>
    <xf numFmtId="0" fontId="7" fillId="6" borderId="0" applyNumberFormat="0" applyBorder="0" applyAlignment="0" applyProtection="0"/>
  </cellStyleXfs>
  <cellXfs count="29">
    <xf numFmtId="0" fontId="0" fillId="0" borderId="0" xfId="0"/>
    <xf numFmtId="0" fontId="2" fillId="2" borderId="0" xfId="0" applyFont="1" applyFill="1"/>
    <xf numFmtId="0" fontId="3" fillId="0" borderId="0" xfId="1"/>
    <xf numFmtId="0" fontId="1" fillId="0" borderId="0" xfId="0" applyFont="1"/>
    <xf numFmtId="0" fontId="0" fillId="0" borderId="0" xfId="0" applyAlignment="1">
      <alignment horizontal="right"/>
    </xf>
    <xf numFmtId="10" fontId="0" fillId="0" borderId="0" xfId="0" applyNumberForma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166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164" fontId="1" fillId="2" borderId="0" xfId="0" applyNumberFormat="1" applyFont="1" applyFill="1"/>
    <xf numFmtId="0" fontId="1" fillId="2" borderId="0" xfId="0" applyFont="1" applyFill="1" applyAlignment="1">
      <alignment horizontal="left"/>
    </xf>
    <xf numFmtId="165" fontId="2" fillId="2" borderId="0" xfId="0" applyNumberFormat="1" applyFont="1" applyFill="1"/>
    <xf numFmtId="165" fontId="1" fillId="0" borderId="0" xfId="0" applyNumberFormat="1" applyFont="1"/>
    <xf numFmtId="165" fontId="1" fillId="3" borderId="1" xfId="0" applyNumberFormat="1" applyFont="1" applyFill="1" applyBorder="1"/>
    <xf numFmtId="0" fontId="6" fillId="5" borderId="0" xfId="3" applyAlignment="1">
      <alignment horizontal="center"/>
    </xf>
    <xf numFmtId="16" fontId="5" fillId="4" borderId="0" xfId="2" applyNumberFormat="1" applyAlignment="1">
      <alignment horizontal="center"/>
    </xf>
    <xf numFmtId="16" fontId="5" fillId="4" borderId="0" xfId="2" applyNumberFormat="1"/>
    <xf numFmtId="0" fontId="5" fillId="4" borderId="0" xfId="2" applyAlignment="1">
      <alignment horizontal="center"/>
    </xf>
    <xf numFmtId="0" fontId="7" fillId="6" borderId="0" xfId="4" applyAlignment="1">
      <alignment horizontal="center"/>
    </xf>
    <xf numFmtId="0" fontId="0" fillId="0" borderId="0" xfId="0" quotePrefix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/>
    </xf>
    <xf numFmtId="164" fontId="0" fillId="0" borderId="0" xfId="0" applyNumberFormat="1" applyAlignment="1">
      <alignment horizontal="right"/>
    </xf>
  </cellXfs>
  <cellStyles count="5">
    <cellStyle name="Bad" xfId="3" builtinId="27"/>
    <cellStyle name="Good" xfId="2" builtinId="26"/>
    <cellStyle name="Hyperlink" xfId="1" builtinId="8"/>
    <cellStyle name="Neutral" xfId="4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lectronperdido.com/shop/sensores/rastreo/sensor-de-rastreo-de-lineas-tcrt5000/" TargetMode="External"/><Relationship Id="rId13" Type="http://schemas.openxmlformats.org/officeDocument/2006/relationships/hyperlink" Target="https://electronperdido.com/shop/sensores/aceleracion/acelerometro-9-ejes-mpu9250/" TargetMode="External"/><Relationship Id="rId3" Type="http://schemas.openxmlformats.org/officeDocument/2006/relationships/hyperlink" Target="https://roboticafacil.es/?product=semaforo-led-modulo" TargetMode="External"/><Relationship Id="rId7" Type="http://schemas.openxmlformats.org/officeDocument/2006/relationships/hyperlink" Target="https://electronperdido.com/shop/sensores/movimiento/final-de-carrera-tacometro-optico-mini/" TargetMode="External"/><Relationship Id="rId12" Type="http://schemas.openxmlformats.org/officeDocument/2006/relationships/hyperlink" Target="https://electronperdido.com/shop/cables/arduino/cable-arduino-10cm-10-pin-macho-macho/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roboticafacil.es/?product=cable-mini-usb-30-cm" TargetMode="External"/><Relationship Id="rId16" Type="http://schemas.openxmlformats.org/officeDocument/2006/relationships/hyperlink" Target="https://electronperdido.com/shop/baterias/pilas/6lr61-9v/" TargetMode="External"/><Relationship Id="rId1" Type="http://schemas.openxmlformats.org/officeDocument/2006/relationships/hyperlink" Target="https://roboticafacil.es/?product=wemos-esp32" TargetMode="External"/><Relationship Id="rId6" Type="http://schemas.openxmlformats.org/officeDocument/2006/relationships/hyperlink" Target="https://electronperdido.com/shop/motores/controladores/controlador-motores-l298n/" TargetMode="External"/><Relationship Id="rId11" Type="http://schemas.openxmlformats.org/officeDocument/2006/relationships/hyperlink" Target="https://electronperdido.com/shop/cables/arduino/cable-arduino-macho-hembra-10cm-40-unidades/" TargetMode="External"/><Relationship Id="rId5" Type="http://schemas.openxmlformats.org/officeDocument/2006/relationships/hyperlink" Target="https://electronperdido.com/shop/sensores/distancia/sensor-distancia-infrarrojo-ir/" TargetMode="External"/><Relationship Id="rId15" Type="http://schemas.openxmlformats.org/officeDocument/2006/relationships/hyperlink" Target="https://electronperdido.com/shop/conectores/header-hembra/header-hembra-15-pines-254mm/" TargetMode="External"/><Relationship Id="rId10" Type="http://schemas.openxmlformats.org/officeDocument/2006/relationships/hyperlink" Target="https://electronperdido.com/shop/cables/arduino/cable-arduino-macho-hembra-20cm-40-unidades/" TargetMode="External"/><Relationship Id="rId4" Type="http://schemas.openxmlformats.org/officeDocument/2006/relationships/hyperlink" Target="https://electronperdido.com/shop/robots/smart_car/" TargetMode="External"/><Relationship Id="rId9" Type="http://schemas.openxmlformats.org/officeDocument/2006/relationships/hyperlink" Target="https://electronperdido.com/shop/baterias/portapilas-baterias/6lr619v/conector-pila-9v-arduino/" TargetMode="External"/><Relationship Id="rId14" Type="http://schemas.openxmlformats.org/officeDocument/2006/relationships/hyperlink" Target="https://electronperdido.com/shop/herramienta/prototipado/placa-perforada-prototipado-distintos-tamanos/?attribute_tamano=2+x+8+c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3FAA2-A980-45B3-8B5A-B2F49DF93CEF}">
  <dimension ref="A1:J35"/>
  <sheetViews>
    <sheetView tabSelected="1" zoomScaleNormal="100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C33" sqref="C33"/>
    </sheetView>
  </sheetViews>
  <sheetFormatPr defaultColWidth="9.1796875" defaultRowHeight="14.5" x14ac:dyDescent="0.35"/>
  <cols>
    <col min="1" max="1" width="9.1796875" style="11"/>
    <col min="2" max="2" width="27.54296875" customWidth="1"/>
    <col min="3" max="3" width="60.81640625" customWidth="1"/>
    <col min="4" max="4" width="4.54296875" style="4" customWidth="1"/>
    <col min="5" max="5" width="14.453125" style="9" customWidth="1"/>
    <col min="6" max="6" width="14.26953125" style="18" customWidth="1"/>
    <col min="7" max="7" width="9.7265625" style="5" customWidth="1"/>
    <col min="8" max="8" width="19" customWidth="1"/>
    <col min="9" max="9" width="18.1796875" style="6" customWidth="1"/>
    <col min="10" max="10" width="31.1796875" customWidth="1"/>
  </cols>
  <sheetData>
    <row r="1" spans="1:10" s="1" customFormat="1" ht="15.5" x14ac:dyDescent="0.35">
      <c r="A1" s="8" t="s">
        <v>7</v>
      </c>
      <c r="B1" s="1" t="s">
        <v>3</v>
      </c>
      <c r="C1" s="1" t="s">
        <v>0</v>
      </c>
      <c r="D1" s="1" t="s">
        <v>2</v>
      </c>
      <c r="E1" s="1" t="s">
        <v>4</v>
      </c>
      <c r="F1" s="17" t="s">
        <v>12</v>
      </c>
      <c r="G1" s="1" t="s">
        <v>6</v>
      </c>
      <c r="H1" s="1" t="s">
        <v>1</v>
      </c>
      <c r="I1" s="7" t="s">
        <v>8</v>
      </c>
      <c r="J1" s="1" t="s">
        <v>9</v>
      </c>
    </row>
    <row r="2" spans="1:10" ht="15" customHeight="1" x14ac:dyDescent="0.35">
      <c r="A2" s="21"/>
      <c r="B2" t="s">
        <v>18</v>
      </c>
      <c r="C2" s="10" t="s">
        <v>19</v>
      </c>
      <c r="D2">
        <v>1</v>
      </c>
      <c r="E2" s="9">
        <v>12</v>
      </c>
      <c r="F2" s="18">
        <f t="shared" ref="F2:F12" si="0">E2*D2</f>
        <v>12</v>
      </c>
      <c r="G2" s="5">
        <f t="shared" ref="G2:G12" si="1">F2/$F$31</f>
        <v>0.21119324181626187</v>
      </c>
      <c r="H2" t="s">
        <v>20</v>
      </c>
      <c r="I2" s="6" t="s">
        <v>21</v>
      </c>
      <c r="J2" s="2" t="s">
        <v>22</v>
      </c>
    </row>
    <row r="3" spans="1:10" x14ac:dyDescent="0.35">
      <c r="A3" s="21"/>
      <c r="B3" t="s">
        <v>28</v>
      </c>
      <c r="C3" t="s">
        <v>29</v>
      </c>
      <c r="D3" s="4">
        <v>1</v>
      </c>
      <c r="E3" s="9">
        <v>11.95</v>
      </c>
      <c r="F3" s="18">
        <f t="shared" ref="F3" si="2">E3*D3</f>
        <v>11.95</v>
      </c>
      <c r="G3" s="5">
        <f t="shared" si="1"/>
        <v>0.21031326997536076</v>
      </c>
      <c r="H3" t="s">
        <v>30</v>
      </c>
      <c r="I3" s="25" t="s">
        <v>42</v>
      </c>
      <c r="J3" s="2" t="s">
        <v>31</v>
      </c>
    </row>
    <row r="4" spans="1:10" ht="15" customHeight="1" x14ac:dyDescent="0.35">
      <c r="A4" s="21"/>
      <c r="B4" t="s">
        <v>32</v>
      </c>
      <c r="C4" s="10" t="s">
        <v>25</v>
      </c>
      <c r="D4">
        <v>1</v>
      </c>
      <c r="E4" s="9">
        <v>2</v>
      </c>
      <c r="F4" s="18">
        <f>E4*D4</f>
        <v>2</v>
      </c>
      <c r="G4" s="5">
        <f t="shared" si="1"/>
        <v>3.5198873636043647E-2</v>
      </c>
      <c r="H4" t="s">
        <v>20</v>
      </c>
      <c r="I4" s="25" t="s">
        <v>43</v>
      </c>
      <c r="J4" s="2" t="s">
        <v>26</v>
      </c>
    </row>
    <row r="5" spans="1:10" x14ac:dyDescent="0.35">
      <c r="A5" s="21"/>
      <c r="B5" t="s">
        <v>33</v>
      </c>
      <c r="C5" s="10" t="s">
        <v>37</v>
      </c>
      <c r="D5" s="4">
        <v>3</v>
      </c>
      <c r="E5" s="9">
        <v>1.25</v>
      </c>
      <c r="F5" s="18">
        <f>E5*D5</f>
        <v>3.75</v>
      </c>
      <c r="G5" s="5">
        <f t="shared" si="1"/>
        <v>6.5997888067581834E-2</v>
      </c>
      <c r="H5" t="s">
        <v>30</v>
      </c>
      <c r="I5" s="25" t="s">
        <v>35</v>
      </c>
      <c r="J5" s="2" t="s">
        <v>34</v>
      </c>
    </row>
    <row r="6" spans="1:10" x14ac:dyDescent="0.35">
      <c r="A6" s="22"/>
      <c r="B6" t="s">
        <v>36</v>
      </c>
      <c r="C6" t="s">
        <v>40</v>
      </c>
      <c r="D6" s="4">
        <v>1</v>
      </c>
      <c r="E6" s="9">
        <v>3.95</v>
      </c>
      <c r="F6" s="18">
        <f t="shared" si="0"/>
        <v>3.95</v>
      </c>
      <c r="G6" s="5">
        <f t="shared" si="1"/>
        <v>6.9517775431186202E-2</v>
      </c>
      <c r="H6" t="s">
        <v>30</v>
      </c>
      <c r="I6" s="25" t="s">
        <v>38</v>
      </c>
      <c r="J6" s="2" t="s">
        <v>39</v>
      </c>
    </row>
    <row r="7" spans="1:10" x14ac:dyDescent="0.35">
      <c r="A7" s="22"/>
      <c r="B7" t="s">
        <v>45</v>
      </c>
      <c r="C7" s="10" t="s">
        <v>46</v>
      </c>
      <c r="D7" s="4">
        <v>2</v>
      </c>
      <c r="E7" s="9">
        <v>0.99</v>
      </c>
      <c r="F7" s="18">
        <f t="shared" si="0"/>
        <v>1.98</v>
      </c>
      <c r="G7" s="5">
        <f t="shared" si="1"/>
        <v>3.4846884899683211E-2</v>
      </c>
      <c r="H7" t="s">
        <v>30</v>
      </c>
      <c r="I7" s="25" t="s">
        <v>44</v>
      </c>
      <c r="J7" s="2" t="s">
        <v>41</v>
      </c>
    </row>
    <row r="8" spans="1:10" x14ac:dyDescent="0.35">
      <c r="A8" s="22"/>
      <c r="B8" t="s">
        <v>49</v>
      </c>
      <c r="C8" s="10" t="s">
        <v>50</v>
      </c>
      <c r="D8" s="4">
        <v>1</v>
      </c>
      <c r="E8" s="9">
        <v>1.25</v>
      </c>
      <c r="F8" s="18">
        <f t="shared" si="0"/>
        <v>1.25</v>
      </c>
      <c r="G8" s="5">
        <f t="shared" si="1"/>
        <v>2.199929602252728E-2</v>
      </c>
      <c r="H8" t="s">
        <v>30</v>
      </c>
      <c r="I8" s="25" t="s">
        <v>47</v>
      </c>
      <c r="J8" s="2" t="s">
        <v>48</v>
      </c>
    </row>
    <row r="9" spans="1:10" x14ac:dyDescent="0.35">
      <c r="A9" s="21"/>
      <c r="B9" t="s">
        <v>70</v>
      </c>
      <c r="C9" s="10" t="s">
        <v>71</v>
      </c>
      <c r="D9" s="4">
        <v>1</v>
      </c>
      <c r="E9" s="9">
        <v>8.99</v>
      </c>
      <c r="F9" s="18">
        <f t="shared" si="0"/>
        <v>8.99</v>
      </c>
      <c r="G9" s="5">
        <f t="shared" si="1"/>
        <v>0.15821893699401621</v>
      </c>
      <c r="H9" t="s">
        <v>30</v>
      </c>
      <c r="I9" s="25" t="s">
        <v>72</v>
      </c>
      <c r="J9" s="2" t="s">
        <v>73</v>
      </c>
    </row>
    <row r="10" spans="1:10" x14ac:dyDescent="0.35">
      <c r="A10" s="21"/>
      <c r="B10" t="s">
        <v>74</v>
      </c>
      <c r="C10" s="10" t="s">
        <v>75</v>
      </c>
      <c r="D10" s="4">
        <v>1</v>
      </c>
      <c r="E10" s="9">
        <v>0.75</v>
      </c>
      <c r="F10" s="18">
        <f t="shared" si="0"/>
        <v>0.75</v>
      </c>
      <c r="G10" s="5">
        <f t="shared" si="1"/>
        <v>1.3199577613516367E-2</v>
      </c>
      <c r="H10" t="s">
        <v>30</v>
      </c>
      <c r="I10" s="25" t="s">
        <v>76</v>
      </c>
      <c r="J10" s="2" t="s">
        <v>77</v>
      </c>
    </row>
    <row r="11" spans="1:10" x14ac:dyDescent="0.35">
      <c r="A11" s="21"/>
      <c r="B11" t="s">
        <v>78</v>
      </c>
      <c r="C11" s="10" t="s">
        <v>79</v>
      </c>
      <c r="D11" s="4">
        <v>2</v>
      </c>
      <c r="E11" s="9">
        <v>0.45</v>
      </c>
      <c r="F11" s="18">
        <f t="shared" si="0"/>
        <v>0.9</v>
      </c>
      <c r="G11" s="5">
        <f t="shared" si="1"/>
        <v>1.5839493136219643E-2</v>
      </c>
      <c r="H11" t="s">
        <v>30</v>
      </c>
      <c r="I11" s="25" t="s">
        <v>80</v>
      </c>
      <c r="J11" s="2" t="s">
        <v>81</v>
      </c>
    </row>
    <row r="12" spans="1:10" x14ac:dyDescent="0.35">
      <c r="A12" s="21"/>
      <c r="B12" t="s">
        <v>82</v>
      </c>
      <c r="C12" s="10" t="s">
        <v>84</v>
      </c>
      <c r="D12" s="4">
        <v>1</v>
      </c>
      <c r="E12" s="9">
        <v>2.5</v>
      </c>
      <c r="F12" s="18">
        <f t="shared" si="0"/>
        <v>2.5</v>
      </c>
      <c r="G12" s="5">
        <f t="shared" si="1"/>
        <v>4.399859204505456E-2</v>
      </c>
      <c r="H12" t="s">
        <v>30</v>
      </c>
      <c r="I12" s="25">
        <v>241</v>
      </c>
      <c r="J12" s="2" t="s">
        <v>83</v>
      </c>
    </row>
    <row r="14" spans="1:10" x14ac:dyDescent="0.35">
      <c r="A14"/>
      <c r="B14" s="3" t="s">
        <v>27</v>
      </c>
      <c r="J14" s="2"/>
    </row>
    <row r="15" spans="1:10" x14ac:dyDescent="0.35">
      <c r="A15" s="21"/>
      <c r="B15" t="s">
        <v>55</v>
      </c>
      <c r="C15" t="s">
        <v>59</v>
      </c>
      <c r="D15">
        <v>1</v>
      </c>
      <c r="E15" s="9">
        <v>2</v>
      </c>
      <c r="F15" s="18">
        <f>E15*D15</f>
        <v>2</v>
      </c>
      <c r="G15" s="5">
        <f>F15/$F$31</f>
        <v>3.5198873636043647E-2</v>
      </c>
      <c r="H15" t="s">
        <v>20</v>
      </c>
      <c r="I15" s="6" t="s">
        <v>24</v>
      </c>
      <c r="J15" s="2" t="s">
        <v>23</v>
      </c>
    </row>
    <row r="16" spans="1:10" x14ac:dyDescent="0.35">
      <c r="A16" s="21"/>
      <c r="B16" t="s">
        <v>52</v>
      </c>
      <c r="C16" t="s">
        <v>53</v>
      </c>
      <c r="D16" s="4">
        <v>1</v>
      </c>
      <c r="E16" s="9">
        <v>0.75</v>
      </c>
      <c r="F16" s="18">
        <f>E16*D16</f>
        <v>0.75</v>
      </c>
      <c r="G16" s="5">
        <f>F16/$F$31</f>
        <v>1.3199577613516367E-2</v>
      </c>
      <c r="H16" t="s">
        <v>20</v>
      </c>
      <c r="I16" s="25" t="s">
        <v>51</v>
      </c>
      <c r="J16" s="2" t="s">
        <v>54</v>
      </c>
    </row>
    <row r="17" spans="1:10" x14ac:dyDescent="0.35">
      <c r="A17" s="21"/>
      <c r="B17" t="s">
        <v>56</v>
      </c>
      <c r="C17" t="s">
        <v>60</v>
      </c>
      <c r="D17" s="4">
        <v>1</v>
      </c>
      <c r="E17" s="9">
        <v>1.95</v>
      </c>
      <c r="F17" s="18">
        <f t="shared" ref="F17:F19" si="3">E17*D17</f>
        <v>1.95</v>
      </c>
      <c r="G17" s="5">
        <f>F17/$F$31</f>
        <v>3.4318901795142555E-2</v>
      </c>
      <c r="H17" t="s">
        <v>30</v>
      </c>
      <c r="I17" s="25" t="s">
        <v>62</v>
      </c>
      <c r="J17" s="2" t="s">
        <v>63</v>
      </c>
    </row>
    <row r="18" spans="1:10" x14ac:dyDescent="0.35">
      <c r="A18" s="21"/>
      <c r="B18" t="s">
        <v>57</v>
      </c>
      <c r="C18" t="s">
        <v>61</v>
      </c>
      <c r="D18" s="4">
        <v>1</v>
      </c>
      <c r="E18" s="9">
        <v>1.5</v>
      </c>
      <c r="F18" s="18">
        <f t="shared" si="3"/>
        <v>1.5</v>
      </c>
      <c r="G18" s="5">
        <f>F18/$F$31</f>
        <v>2.6399155227032733E-2</v>
      </c>
      <c r="H18" t="s">
        <v>30</v>
      </c>
      <c r="I18" s="25" t="s">
        <v>64</v>
      </c>
      <c r="J18" s="2" t="s">
        <v>65</v>
      </c>
    </row>
    <row r="19" spans="1:10" x14ac:dyDescent="0.35">
      <c r="A19" s="21"/>
      <c r="B19" t="s">
        <v>58</v>
      </c>
      <c r="C19" t="s">
        <v>66</v>
      </c>
      <c r="D19" s="4">
        <v>1</v>
      </c>
      <c r="E19" s="9">
        <v>0.6</v>
      </c>
      <c r="F19" s="18">
        <f t="shared" si="3"/>
        <v>0.6</v>
      </c>
      <c r="G19" s="5">
        <f>F19/$F$31</f>
        <v>1.0559662090813094E-2</v>
      </c>
      <c r="H19" t="s">
        <v>30</v>
      </c>
      <c r="I19" s="6" t="s">
        <v>67</v>
      </c>
      <c r="J19" s="2" t="s">
        <v>68</v>
      </c>
    </row>
    <row r="20" spans="1:10" x14ac:dyDescent="0.35">
      <c r="A20"/>
      <c r="J20" s="2"/>
    </row>
    <row r="21" spans="1:10" x14ac:dyDescent="0.35">
      <c r="B21" s="3" t="s">
        <v>69</v>
      </c>
    </row>
    <row r="22" spans="1:10" x14ac:dyDescent="0.35">
      <c r="A22" s="23"/>
      <c r="B22" t="s">
        <v>85</v>
      </c>
      <c r="C22" t="s">
        <v>87</v>
      </c>
      <c r="D22" s="4">
        <v>24</v>
      </c>
    </row>
    <row r="23" spans="1:10" x14ac:dyDescent="0.35">
      <c r="A23" s="23"/>
      <c r="B23" t="s">
        <v>86</v>
      </c>
      <c r="C23" t="s">
        <v>88</v>
      </c>
      <c r="D23" s="4">
        <v>24</v>
      </c>
    </row>
    <row r="25" spans="1:10" s="13" customFormat="1" x14ac:dyDescent="0.35">
      <c r="A25" s="12"/>
      <c r="B25" s="13" t="s">
        <v>11</v>
      </c>
      <c r="C25" s="16" t="s">
        <v>17</v>
      </c>
      <c r="D25" s="14" t="s">
        <v>2</v>
      </c>
      <c r="E25" s="15" t="s">
        <v>10</v>
      </c>
      <c r="H25" s="16"/>
      <c r="I25" s="16"/>
    </row>
    <row r="26" spans="1:10" x14ac:dyDescent="0.35">
      <c r="A26" s="21"/>
      <c r="B26" t="s">
        <v>89</v>
      </c>
      <c r="C26" s="6">
        <v>1</v>
      </c>
      <c r="D26" s="4">
        <v>1</v>
      </c>
      <c r="E26" s="28" t="s">
        <v>13</v>
      </c>
      <c r="F26" s="9"/>
      <c r="H26" s="6"/>
    </row>
    <row r="27" spans="1:10" x14ac:dyDescent="0.35">
      <c r="A27" s="21"/>
      <c r="B27" t="s">
        <v>90</v>
      </c>
      <c r="C27" s="6">
        <v>1</v>
      </c>
      <c r="D27" s="4">
        <v>1</v>
      </c>
      <c r="E27" s="28" t="s">
        <v>13</v>
      </c>
    </row>
    <row r="28" spans="1:10" x14ac:dyDescent="0.35">
      <c r="A28" s="21"/>
      <c r="B28" s="26" t="s">
        <v>91</v>
      </c>
      <c r="C28" s="27">
        <v>1</v>
      </c>
      <c r="D28" s="4">
        <v>1</v>
      </c>
      <c r="E28" s="28" t="s">
        <v>13</v>
      </c>
    </row>
    <row r="29" spans="1:10" x14ac:dyDescent="0.35">
      <c r="A29" s="21"/>
      <c r="B29" t="s">
        <v>92</v>
      </c>
      <c r="C29" s="6">
        <v>1</v>
      </c>
      <c r="D29" s="4">
        <v>1</v>
      </c>
      <c r="E29" s="28" t="s">
        <v>13</v>
      </c>
    </row>
    <row r="30" spans="1:10" ht="15" thickBot="1" x14ac:dyDescent="0.4"/>
    <row r="31" spans="1:10" ht="15" thickTop="1" x14ac:dyDescent="0.35">
      <c r="E31" s="19" t="s">
        <v>5</v>
      </c>
      <c r="F31" s="19">
        <f>SUM(F2:F21)</f>
        <v>56.82</v>
      </c>
    </row>
    <row r="33" spans="1:1" x14ac:dyDescent="0.35">
      <c r="A33" s="23" t="s">
        <v>15</v>
      </c>
    </row>
    <row r="34" spans="1:1" x14ac:dyDescent="0.35">
      <c r="A34" s="24" t="s">
        <v>14</v>
      </c>
    </row>
    <row r="35" spans="1:1" x14ac:dyDescent="0.35">
      <c r="A35" s="20" t="s">
        <v>16</v>
      </c>
    </row>
  </sheetData>
  <phoneticPr fontId="4" type="noConversion"/>
  <conditionalFormatting sqref="G27:G28 G32:G1048576 G1">
    <cfRule type="colorScale" priority="18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:G12 G14:G20">
    <cfRule type="colorScale" priority="18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J2" r:id="rId1" xr:uid="{8FC4F0B4-C1E7-4548-995A-CFA974E15F3E}"/>
    <hyperlink ref="J15" r:id="rId2" xr:uid="{98AFD3F1-056D-4557-863B-7A06A9C03AAF}"/>
    <hyperlink ref="J4" r:id="rId3" xr:uid="{157AFCB4-FC8F-4C7A-BE37-17A21CC3A4C8}"/>
    <hyperlink ref="J3" r:id="rId4" xr:uid="{15EF10D5-91CB-4CC0-A930-BD3C835F27D6}"/>
    <hyperlink ref="J5" r:id="rId5" xr:uid="{5305EAD6-25A4-4942-90CC-2C632131ED4E}"/>
    <hyperlink ref="J6" r:id="rId6" xr:uid="{28DE99EC-598C-437F-98CF-C2275CD2E790}"/>
    <hyperlink ref="J7" r:id="rId7" xr:uid="{47671EBA-A7BE-43B2-8039-E455E82C6CE3}"/>
    <hyperlink ref="J8" r:id="rId8" xr:uid="{D045B9E6-1903-4617-B429-21998AE5B082}"/>
    <hyperlink ref="J16" r:id="rId9" xr:uid="{9B175EE9-FE84-4F93-9A2D-45D55B1F6FDC}"/>
    <hyperlink ref="J17" r:id="rId10" xr:uid="{630E2382-D710-4A1B-AA54-C1E9245F1B9E}"/>
    <hyperlink ref="J18" r:id="rId11" xr:uid="{44199CE4-85A8-4B3D-A63F-36FDADDA344E}"/>
    <hyperlink ref="J19" r:id="rId12" xr:uid="{DE588808-DDF7-404F-8356-AEB1AF4B0D27}"/>
    <hyperlink ref="J9" r:id="rId13" xr:uid="{D18C2E40-AE93-4103-9EFD-A1E37C252FB8}"/>
    <hyperlink ref="J10" r:id="rId14" xr:uid="{DF2868F1-F123-4E04-8AF7-3593AEDAC58B}"/>
    <hyperlink ref="J11" r:id="rId15" xr:uid="{B2788061-9B2B-465A-B653-4714D6C4B122}"/>
    <hyperlink ref="J12" r:id="rId16" xr:uid="{6E1BAC9E-B7BE-4CD8-86A1-CD94A12BAAFE}"/>
  </hyperlinks>
  <pageMargins left="0.7" right="0.7" top="0.75" bottom="0.75" header="0.3" footer="0.3"/>
  <pageSetup paperSize="9" orientation="portrait" r:id="rId17"/>
  <ignoredErrors>
    <ignoredError sqref="I3:I8 I16:I18 I11 I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Robot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72214197</dc:creator>
  <cp:lastModifiedBy>Rick Egetemaier</cp:lastModifiedBy>
  <dcterms:created xsi:type="dcterms:W3CDTF">2019-09-28T05:49:25Z</dcterms:created>
  <dcterms:modified xsi:type="dcterms:W3CDTF">2024-06-14T09:39:12Z</dcterms:modified>
</cp:coreProperties>
</file>